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pc\Desktop\LAIDONER\Uus kaust (2)\"/>
    </mc:Choice>
  </mc:AlternateContent>
  <xr:revisionPtr revIDLastSave="0" documentId="8_{2E055969-E8C2-48D4-B59B-CD1AF775C7C7}" xr6:coauthVersionLast="47" xr6:coauthVersionMax="47" xr10:uidLastSave="{00000000-0000-0000-0000-000000000000}"/>
  <bookViews>
    <workbookView xWindow="28680" yWindow="-120" windowWidth="29040" windowHeight="15840" activeTab="1" xr2:uid="{00000000-000D-0000-FFFF-FFFF00000000}"/>
  </bookViews>
  <sheets>
    <sheet name="Esileht_koondtabel" sheetId="3" r:id="rId1"/>
    <sheet name="Maksumuse_esildis"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 l="1"/>
  <c r="F24" i="1"/>
  <c r="F25" i="1"/>
  <c r="F27" i="1"/>
  <c r="F28" i="1"/>
  <c r="F29" i="1"/>
  <c r="F30" i="1"/>
  <c r="F31" i="1"/>
  <c r="F32" i="1"/>
  <c r="F33" i="1"/>
  <c r="F35" i="1"/>
  <c r="F18" i="1" l="1"/>
  <c r="F34" i="1" l="1"/>
  <c r="F19" i="1"/>
  <c r="F20" i="1"/>
  <c r="F21" i="1"/>
  <c r="F22" i="1"/>
  <c r="F23" i="1"/>
  <c r="F36" i="1" l="1"/>
  <c r="F39" i="1" s="1"/>
  <c r="E4" i="3" s="1"/>
  <c r="E6" i="3" s="1"/>
  <c r="E8" i="3" l="1"/>
  <c r="E10" i="3" s="1"/>
</calcChain>
</file>

<file path=xl/sharedStrings.xml><?xml version="1.0" encoding="utf-8"?>
<sst xmlns="http://schemas.openxmlformats.org/spreadsheetml/2006/main" count="85" uniqueCount="65">
  <si>
    <t>Jrk nr</t>
  </si>
  <si>
    <t>TÖÖ (kulu kirjeldus)</t>
  </si>
  <si>
    <t>Maht</t>
  </si>
  <si>
    <t>Ühik</t>
  </si>
  <si>
    <t>Ühiku hind</t>
  </si>
  <si>
    <t>1</t>
  </si>
  <si>
    <t>1.1</t>
  </si>
  <si>
    <t>tk</t>
  </si>
  <si>
    <t>Kogumaksumus</t>
  </si>
  <si>
    <t>1.2</t>
  </si>
  <si>
    <t>1.3</t>
  </si>
  <si>
    <t>1.4</t>
  </si>
  <si>
    <t>1.5</t>
  </si>
  <si>
    <t>1.6</t>
  </si>
  <si>
    <t>1.7</t>
  </si>
  <si>
    <t>1.8</t>
  </si>
  <si>
    <t>1.9</t>
  </si>
  <si>
    <t>Muud kulud (pakkujal arvestada siia vajadusel kulud, mis ei ole eelnevates punktides sätestatud).</t>
  </si>
  <si>
    <t>KOKKU PROJEKTEERIMINE + EHITUS + ÜLDKULU</t>
  </si>
  <si>
    <t>HINNAPAKKUMUS JA PAKKUJA KINNITUSED</t>
  </si>
  <si>
    <t>Hankija nimi:</t>
  </si>
  <si>
    <t>Hanke nimetus:</t>
  </si>
  <si>
    <t>Riigi Kaitseinvesteeringute Keskus</t>
  </si>
  <si>
    <t>MAKSUMUS KOKKU:</t>
  </si>
  <si>
    <t>KOKKU EHITUS + PROJEKTEERIMINE:</t>
  </si>
  <si>
    <t>obj</t>
  </si>
  <si>
    <t>Kogus</t>
  </si>
  <si>
    <t>Nimetus</t>
  </si>
  <si>
    <t>KOONDTABEL</t>
  </si>
  <si>
    <r>
      <t xml:space="preserve">Pakkuja </t>
    </r>
    <r>
      <rPr>
        <i/>
        <sz val="11"/>
        <color theme="1"/>
        <rFont val="Arial"/>
        <family val="2"/>
        <charset val="186"/>
      </rPr>
      <t>(nimi, registrikood</t>
    </r>
    <r>
      <rPr>
        <b/>
        <i/>
        <sz val="11"/>
        <color theme="1"/>
        <rFont val="Arial"/>
        <family val="2"/>
        <charset val="186"/>
      </rPr>
      <t>)</t>
    </r>
    <r>
      <rPr>
        <sz val="11"/>
        <color theme="1"/>
        <rFont val="Arial"/>
        <family val="2"/>
        <charset val="186"/>
      </rPr>
      <t>:</t>
    </r>
  </si>
  <si>
    <t>1.10</t>
  </si>
  <si>
    <t>1.14</t>
  </si>
  <si>
    <t>1.18</t>
  </si>
  <si>
    <t xml:space="preserve"> tööde hind kokku</t>
  </si>
  <si>
    <t>KÄIBEMAKS 24%</t>
  </si>
  <si>
    <t>Eesti sõjamuuseum - kindral Laidoneri muuseum
veranda.</t>
  </si>
  <si>
    <t xml:space="preserve">Tööprojekti koostamine, vajalike kooskõlastuste taotlemine </t>
  </si>
  <si>
    <t>olemasoleva süsteemide/konstruktsioonide lammutstööd</t>
  </si>
  <si>
    <t>aluspõranda soojustamine</t>
  </si>
  <si>
    <t>uue kandekosntruktsiooni ehitamine</t>
  </si>
  <si>
    <t>elektripaigaldise rajamine</t>
  </si>
  <si>
    <t xml:space="preserve">Teostusdokumentatsiooni koostamine. Katsetuste, auditi läbiviimine </t>
  </si>
  <si>
    <t>elektrimaterjalide hankimine ja tarnimine objektile</t>
  </si>
  <si>
    <t>küttesüsteemi matejalide hankimine ja tarnimine objektile</t>
  </si>
  <si>
    <t>ventialtisooni süüsteemide hankimine ja tarnimine objektile</t>
  </si>
  <si>
    <t xml:space="preserve">katusekatte  paigaldus </t>
  </si>
  <si>
    <t>transport, koristamine</t>
  </si>
  <si>
    <t>uute tehnoseadmete ühendamine olemasolevate süsteemdega</t>
  </si>
  <si>
    <t>ehitusmaterjalide hankimine ja tarnimine objektile</t>
  </si>
  <si>
    <t>välisviimsitlustööd</t>
  </si>
  <si>
    <t>siseviimistlustööd</t>
  </si>
  <si>
    <t>1.11</t>
  </si>
  <si>
    <t>1.12</t>
  </si>
  <si>
    <t>1.13</t>
  </si>
  <si>
    <t>1.15</t>
  </si>
  <si>
    <t>1.16</t>
  </si>
  <si>
    <t>1.17</t>
  </si>
  <si>
    <t>avatäidete hankimine ja tarnimine objektile</t>
  </si>
  <si>
    <t>MAKSUMUSE ESILDIS</t>
  </si>
  <si>
    <t>Lisa 2</t>
  </si>
  <si>
    <r>
      <rPr>
        <b/>
        <sz val="11"/>
        <color rgb="FF0070C0"/>
        <rFont val="Calibri"/>
        <family val="2"/>
        <charset val="186"/>
        <scheme val="minor"/>
      </rPr>
      <t>Pakkumuse üldtingimused</t>
    </r>
    <r>
      <rPr>
        <sz val="11"/>
        <color rgb="FF0070C0"/>
        <rFont val="Calibri"/>
        <family val="2"/>
        <charset val="186"/>
        <scheme val="minor"/>
      </rPr>
      <t xml:space="preserve">
1. Pakkuja kinnitab, olles tutvunud riigihanke dokumentidega, et pakkumuses on arvesse võetud kõik riigihanke alusdokumentides kirjeldatud tööd, toimingud, esitatud tingimused ja nõuded (sealhulgas ka hankemenetluse jooksul lisandunud hankija täpsustused). Tellijalt on riigihanke pakkumuse koostamiseks saadud kogu vajaliku informatsiooni.
2. Pakkuja kinnitab, et on tutvunud hankedokumentides kirjeldatud tellija soovide, tööde mahu ja hanke eseme sisuga ning oleme töö sisust ja mahust aru saanud.
3. Pakkuja kinnitab, et pakkumuse koostamisel on tuginedetud oma ametialasele pädevusele, arvesse võetud kõik käesoleva riigihanke teostamiseks vajalikud toiminguid, kaasa arvatud ka need toimingud, mis ei ole otseselt kirjeldatud riigihanke alusdokumentides, kuid mis on vajalikud hankelepingu täitmiseks vastavalt esitatud nõuetele ning arvesse võtnud pakkumuse esemega seotud riskid.
4. Käesolev pakkumus on jõus 3 (kolm) kuud, alates pakkumuse esitamise tähtpäevast.
5. Arvestades eeltoodut, nõustub pakkuja tellija poolt esitatud tingimustega ja on valmis täitma hankelepingu tähtaegselt järgnevalt esitatud lõpliku, pakkuja jaoks siduva maksumusega. 
</t>
    </r>
    <r>
      <rPr>
        <b/>
        <sz val="11"/>
        <color rgb="FF0070C0"/>
        <rFont val="Calibri"/>
        <family val="2"/>
        <charset val="186"/>
        <scheme val="minor"/>
      </rPr>
      <t>Märkused:</t>
    </r>
    <r>
      <rPr>
        <sz val="11"/>
        <color rgb="FF0070C0"/>
        <rFont val="Calibri"/>
        <family val="2"/>
        <charset val="186"/>
        <scheme val="minor"/>
      </rPr>
      <t xml:space="preserve">
1. Hinnaloendite täitmisel tuleb lähtuda eeldusest, et hankedokumentide põhjal kujunev lepingu summa peab katma kogu lepingu raames tehtava töö kulud. Hinnaloend ei tarvitse olla ammendav - eeldatakse, et töövõtja kohustuste hulka kuulub ka selliste tööde tegemine, mis ei ole otseselt hankedokumentides esitatud või kirjeldatud, kuid on möödapääsmatult vajalikud töövõtja muude lepingust tulenevate kohustuste täitmiseks ning töö lõpule viimiseks ja kõikide puuduste kõrvaldamiseks vastavalt seadusandlusele, lepingu dokumentidele, heale ehitustavale ja tellija nõuetele. Sellised kulud peab töövõtja arvestama selle hinnaloendi positsiooni koosseisu, kuhu need loogiliselt kuuluvad. Sellised tööd võivad olla näiteks tööprojekti koostamise käigus selguvad vajalikud tööd ja tegevused.
2. Kõikide hinnaloendis esitatud tööde hulka kuuluvad (kui ei ole sätestatud teisiti) lisaks otseselt kirjeldatud töö teostamisele kõik abi- ning lisatööd (lammutamine, kinni katmine jne), kõikide materjalide ja seadmete tarne, tööde tegemiseks vajaliku tööjõu, tehnika ning abivahendite (tõstevahendid jne) hankimine ja kasutamine, transport, projekteerimine (vajaliku projektdokumentatsiooni, sh teostusjooniste koostamine) ning kõik muud tegevused, mis on vajalikud loetletud tööde tegemiseks ja lõpule viimiseks vastavalt seadusandlusele, lepingule, heale ehitustavale ja tellija nõuetele.
3. Kõik tööd teostatakse vastavalt TK-s ja projektdokumentatsioonis esitatud kirjeldusele. Pakkuja kohustus on välja selgitada kõik vajalikud tööde mahud.
4. Kõik hinnaloendis esitatud tööde mahud tuleb pakkujal üle kontrollida ja vajadusel täpsustada.
</t>
    </r>
  </si>
  <si>
    <t>MIVO Ehitus OÜ     reg.kood:10990831</t>
  </si>
  <si>
    <t>Mina, MIVO Ehituse OÜ esindaja kinnitan, et arvestades hankedokumentides ja selle lisades toodut, teeme pakkumuse summas 114 142,00 eurot (ükssada neliteist tuhat ükssada nelikümmend kaks ja 0 senti), millele lisandub käibemaks 27 406,08 eurot (kakskümmend seitse tuhat nelisada kuus eurot ja kaheksa senti), kokku 141 598,08 eurot (ükssada nelikümmend üks tuhat viissada üheksakümmend kaheksa eurot ja kaheksa senti).</t>
  </si>
  <si>
    <t>Eesti Sõjamuuseumi juurdeehituse maksumus</t>
  </si>
  <si>
    <r>
      <t xml:space="preserve">ventialtisooni </t>
    </r>
    <r>
      <rPr>
        <sz val="8"/>
        <color indexed="8"/>
        <rFont val="Arial"/>
        <family val="2"/>
        <charset val="186"/>
      </rPr>
      <t xml:space="preserve"> rajamine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</si>
</sst>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0.00\ &quot;€&quot;"/>
    <numFmt numFmtId="166" formatCode="_-[$€-2]\ * #,##0.00_-;\-[$€-2]\ * #,##0.00_-;_-[$€-2]\ * &quot;-&quot;??_-;_-@_-"/>
  </numFmts>
  <fonts count="26" x14ac:knownFonts="1">
    <font>
      <sz val="11"/>
      <color theme="1"/>
      <name val="Calibri"/>
      <family val="2"/>
      <charset val="186"/>
      <scheme val="minor"/>
    </font>
    <font>
      <b/>
      <sz val="8"/>
      <name val="Arial"/>
      <family val="2"/>
    </font>
    <font>
      <b/>
      <sz val="8"/>
      <name val="Arial"/>
      <family val="2"/>
      <charset val="186"/>
    </font>
    <font>
      <b/>
      <sz val="11"/>
      <color indexed="8"/>
      <name val="Calibri"/>
      <family val="2"/>
      <charset val="186"/>
      <scheme val="minor"/>
    </font>
    <font>
      <b/>
      <sz val="10"/>
      <color indexed="8"/>
      <name val="Calibri"/>
      <family val="2"/>
      <charset val="186"/>
      <scheme val="minor"/>
    </font>
    <font>
      <b/>
      <sz val="8"/>
      <color indexed="8"/>
      <name val="Arial"/>
      <family val="2"/>
      <charset val="186"/>
    </font>
    <font>
      <sz val="10"/>
      <name val="Arial"/>
      <family val="2"/>
      <charset val="186"/>
    </font>
    <font>
      <sz val="8"/>
      <name val="Arial"/>
      <family val="2"/>
      <charset val="186"/>
    </font>
    <font>
      <sz val="8"/>
      <name val="Arial Narrow"/>
      <family val="2"/>
      <charset val="186"/>
    </font>
    <font>
      <sz val="8"/>
      <color indexed="8"/>
      <name val="Arial"/>
      <family val="2"/>
      <charset val="186"/>
    </font>
    <font>
      <b/>
      <sz val="11"/>
      <color theme="1"/>
      <name val="Calibri"/>
      <family val="2"/>
      <charset val="186"/>
      <scheme val="minor"/>
    </font>
    <font>
      <b/>
      <sz val="10"/>
      <color theme="1"/>
      <name val="Calibri"/>
      <family val="2"/>
      <charset val="186"/>
      <scheme val="minor"/>
    </font>
    <font>
      <b/>
      <sz val="10"/>
      <color theme="1"/>
      <name val="Arial"/>
      <family val="2"/>
      <charset val="186"/>
    </font>
    <font>
      <i/>
      <sz val="11"/>
      <color theme="1"/>
      <name val="Calibri"/>
      <family val="2"/>
      <charset val="186"/>
      <scheme val="minor"/>
    </font>
    <font>
      <sz val="10"/>
      <color theme="1"/>
      <name val="Arial"/>
      <family val="2"/>
      <charset val="186"/>
    </font>
    <font>
      <sz val="10"/>
      <color indexed="8"/>
      <name val="Arial"/>
      <family val="2"/>
      <charset val="186"/>
    </font>
    <font>
      <sz val="11"/>
      <color indexed="8"/>
      <name val="Calibri"/>
      <family val="2"/>
      <charset val="186"/>
    </font>
    <font>
      <b/>
      <sz val="10"/>
      <name val="Arial"/>
      <family val="2"/>
      <charset val="186"/>
    </font>
    <font>
      <b/>
      <sz val="11"/>
      <color theme="1"/>
      <name val="Arial"/>
      <family val="2"/>
      <charset val="186"/>
    </font>
    <font>
      <sz val="11"/>
      <color theme="1"/>
      <name val="Arial"/>
      <family val="2"/>
      <charset val="186"/>
    </font>
    <font>
      <i/>
      <sz val="11"/>
      <color theme="1"/>
      <name val="Arial"/>
      <family val="2"/>
      <charset val="186"/>
    </font>
    <font>
      <b/>
      <i/>
      <sz val="11"/>
      <color theme="1"/>
      <name val="Arial"/>
      <family val="2"/>
      <charset val="186"/>
    </font>
    <font>
      <sz val="11"/>
      <name val="Arial"/>
      <family val="2"/>
      <charset val="186"/>
    </font>
    <font>
      <sz val="8"/>
      <color rgb="FF000000"/>
      <name val="Arial"/>
      <family val="2"/>
      <charset val="186"/>
    </font>
    <font>
      <sz val="11"/>
      <color rgb="FF0070C0"/>
      <name val="Calibri"/>
      <family val="2"/>
      <charset val="186"/>
      <scheme val="minor"/>
    </font>
    <font>
      <b/>
      <sz val="11"/>
      <color rgb="FF0070C0"/>
      <name val="Calibri"/>
      <family val="2"/>
      <charset val="186"/>
      <scheme val="minor"/>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rgb="FFF9FBF7"/>
        <bgColor indexed="64"/>
      </patternFill>
    </fill>
    <fill>
      <patternFill patternType="solid">
        <fgColor theme="0"/>
        <bgColor indexed="64"/>
      </patternFill>
    </fill>
  </fills>
  <borders count="2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xf numFmtId="0" fontId="16" fillId="0" borderId="0"/>
    <xf numFmtId="44" fontId="16" fillId="0" borderId="0" applyFont="0" applyFill="0" applyBorder="0" applyAlignment="0" applyProtection="0"/>
  </cellStyleXfs>
  <cellXfs count="78">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4" xfId="0" applyFont="1" applyFill="1" applyBorder="1"/>
    <xf numFmtId="0" fontId="4" fillId="2" borderId="5" xfId="0" applyFont="1" applyFill="1" applyBorder="1"/>
    <xf numFmtId="0" fontId="3" fillId="2" borderId="5" xfId="0" applyFont="1" applyFill="1" applyBorder="1"/>
    <xf numFmtId="0" fontId="3" fillId="2" borderId="6" xfId="0" applyFont="1" applyFill="1" applyBorder="1"/>
    <xf numFmtId="49" fontId="5" fillId="3" borderId="7" xfId="0" applyNumberFormat="1" applyFont="1" applyFill="1" applyBorder="1" applyAlignment="1">
      <alignment horizontal="center" vertical="center"/>
    </xf>
    <xf numFmtId="0" fontId="5" fillId="3" borderId="8" xfId="0" applyFont="1" applyFill="1" applyBorder="1"/>
    <xf numFmtId="164" fontId="7" fillId="3" borderId="8" xfId="1" applyNumberFormat="1" applyFont="1" applyFill="1" applyBorder="1" applyAlignment="1">
      <alignment horizontal="right"/>
    </xf>
    <xf numFmtId="0" fontId="7" fillId="3" borderId="8" xfId="1" applyFont="1" applyFill="1" applyBorder="1" applyAlignment="1">
      <alignment horizontal="left"/>
    </xf>
    <xf numFmtId="165" fontId="7" fillId="3" borderId="8" xfId="1" applyNumberFormat="1" applyFont="1" applyFill="1" applyBorder="1" applyAlignment="1">
      <alignment horizontal="center"/>
    </xf>
    <xf numFmtId="165" fontId="8" fillId="3" borderId="9" xfId="1" applyNumberFormat="1" applyFont="1" applyFill="1" applyBorder="1"/>
    <xf numFmtId="49" fontId="9" fillId="0" borderId="10" xfId="0" applyNumberFormat="1" applyFont="1" applyBorder="1" applyAlignment="1">
      <alignment horizontal="center" vertical="center"/>
    </xf>
    <xf numFmtId="164" fontId="7" fillId="0" borderId="10" xfId="1" applyNumberFormat="1" applyFont="1" applyBorder="1" applyAlignment="1">
      <alignment horizontal="center" vertical="center"/>
    </xf>
    <xf numFmtId="0" fontId="7" fillId="0" borderId="10" xfId="1" applyFont="1" applyBorder="1" applyAlignment="1">
      <alignment horizontal="center" vertical="center"/>
    </xf>
    <xf numFmtId="165" fontId="7" fillId="4" borderId="10" xfId="1" applyNumberFormat="1" applyFont="1" applyFill="1" applyBorder="1" applyAlignment="1" applyProtection="1">
      <alignment horizontal="center" vertical="center"/>
      <protection locked="0"/>
    </xf>
    <xf numFmtId="165" fontId="7" fillId="0" borderId="10" xfId="1" applyNumberFormat="1" applyFont="1" applyBorder="1" applyAlignment="1">
      <alignment horizontal="center" vertical="center"/>
    </xf>
    <xf numFmtId="49" fontId="9" fillId="3" borderId="11" xfId="0" applyNumberFormat="1" applyFont="1" applyFill="1" applyBorder="1"/>
    <xf numFmtId="0" fontId="5" fillId="3" borderId="12" xfId="0" applyFont="1" applyFill="1" applyBorder="1"/>
    <xf numFmtId="164" fontId="7" fillId="3" borderId="12" xfId="1" applyNumberFormat="1" applyFont="1" applyFill="1" applyBorder="1" applyAlignment="1">
      <alignment horizontal="center"/>
    </xf>
    <xf numFmtId="0" fontId="7" fillId="3" borderId="12" xfId="1" applyFont="1" applyFill="1" applyBorder="1" applyAlignment="1">
      <alignment horizontal="center"/>
    </xf>
    <xf numFmtId="165" fontId="7" fillId="3" borderId="13" xfId="1" applyNumberFormat="1" applyFont="1" applyFill="1" applyBorder="1" applyAlignment="1">
      <alignment horizontal="center"/>
    </xf>
    <xf numFmtId="0" fontId="9" fillId="0" borderId="10" xfId="0" applyFont="1" applyBorder="1" applyAlignment="1">
      <alignment vertical="center" wrapText="1"/>
    </xf>
    <xf numFmtId="0" fontId="9" fillId="0" borderId="14" xfId="0" applyFont="1" applyBorder="1" applyAlignment="1">
      <alignment vertical="center" wrapText="1"/>
    </xf>
    <xf numFmtId="0" fontId="0" fillId="2" borderId="15" xfId="0" quotePrefix="1" applyFill="1" applyBorder="1" applyAlignment="1">
      <alignment horizontal="center" vertical="center"/>
    </xf>
    <xf numFmtId="0" fontId="11" fillId="2" borderId="16" xfId="0" applyFont="1" applyFill="1" applyBorder="1" applyAlignment="1">
      <alignment horizontal="left"/>
    </xf>
    <xf numFmtId="0" fontId="10" fillId="2" borderId="16" xfId="0" applyFont="1" applyFill="1" applyBorder="1" applyAlignment="1">
      <alignment horizontal="center"/>
    </xf>
    <xf numFmtId="0" fontId="9" fillId="2" borderId="16" xfId="0" applyFont="1" applyFill="1" applyBorder="1"/>
    <xf numFmtId="165" fontId="11" fillId="2" borderId="17" xfId="0" applyNumberFormat="1" applyFont="1" applyFill="1" applyBorder="1" applyAlignment="1">
      <alignment horizontal="center"/>
    </xf>
    <xf numFmtId="0" fontId="9" fillId="0" borderId="0" xfId="0" applyFont="1"/>
    <xf numFmtId="0" fontId="12" fillId="0" borderId="0" xfId="0" applyFont="1"/>
    <xf numFmtId="0" fontId="14" fillId="0" borderId="0" xfId="0" applyFont="1" applyAlignment="1" applyProtection="1">
      <alignment horizontal="center" vertical="top" wrapText="1"/>
      <protection locked="0"/>
    </xf>
    <xf numFmtId="0" fontId="16" fillId="0" borderId="0" xfId="2"/>
    <xf numFmtId="166" fontId="16" fillId="0" borderId="0" xfId="2" applyNumberFormat="1"/>
    <xf numFmtId="44" fontId="16" fillId="0" borderId="0" xfId="2" applyNumberFormat="1"/>
    <xf numFmtId="44" fontId="17" fillId="0" borderId="18" xfId="3" applyFont="1" applyFill="1" applyBorder="1" applyAlignment="1" applyProtection="1"/>
    <xf numFmtId="166" fontId="15" fillId="0" borderId="0" xfId="2" applyNumberFormat="1" applyFont="1"/>
    <xf numFmtId="0" fontId="15" fillId="0" borderId="0" xfId="2" applyFont="1"/>
    <xf numFmtId="165" fontId="15" fillId="0" borderId="10" xfId="2" applyNumberFormat="1" applyFont="1" applyBorder="1" applyAlignment="1">
      <alignment horizontal="right"/>
    </xf>
    <xf numFmtId="0" fontId="15" fillId="0" borderId="10" xfId="2" applyFont="1" applyBorder="1" applyAlignment="1">
      <alignment horizontal="center"/>
    </xf>
    <xf numFmtId="0" fontId="15" fillId="0" borderId="10" xfId="2" applyFont="1" applyBorder="1" applyAlignment="1">
      <alignment horizontal="left"/>
    </xf>
    <xf numFmtId="0" fontId="15" fillId="0" borderId="0" xfId="2" applyFont="1" applyAlignment="1">
      <alignment horizontal="left"/>
    </xf>
    <xf numFmtId="166" fontId="15" fillId="0" borderId="19" xfId="2" applyNumberFormat="1" applyFont="1" applyBorder="1"/>
    <xf numFmtId="0" fontId="15" fillId="0" borderId="19" xfId="2" applyFont="1" applyBorder="1" applyAlignment="1">
      <alignment horizontal="center"/>
    </xf>
    <xf numFmtId="0" fontId="15" fillId="0" borderId="19" xfId="2" applyFont="1" applyBorder="1"/>
    <xf numFmtId="0" fontId="15" fillId="0" borderId="19" xfId="2" applyFont="1" applyBorder="1" applyAlignment="1">
      <alignment horizontal="left"/>
    </xf>
    <xf numFmtId="49" fontId="7" fillId="4" borderId="24" xfId="1" applyNumberFormat="1" applyFont="1" applyFill="1" applyBorder="1" applyAlignment="1" applyProtection="1">
      <alignment horizontal="left" vertical="center"/>
      <protection locked="0"/>
    </xf>
    <xf numFmtId="49" fontId="7" fillId="4" borderId="25" xfId="1" applyNumberFormat="1" applyFont="1" applyFill="1" applyBorder="1" applyAlignment="1" applyProtection="1">
      <alignment horizontal="left" vertical="center"/>
      <protection locked="0"/>
    </xf>
    <xf numFmtId="0" fontId="18" fillId="5" borderId="20" xfId="0" applyFont="1" applyFill="1" applyBorder="1"/>
    <xf numFmtId="0" fontId="19" fillId="5" borderId="21" xfId="0" applyFont="1" applyFill="1" applyBorder="1"/>
    <xf numFmtId="0" fontId="19" fillId="5" borderId="20" xfId="0" applyFont="1" applyFill="1" applyBorder="1"/>
    <xf numFmtId="0" fontId="19" fillId="5" borderId="22" xfId="0" applyFont="1" applyFill="1" applyBorder="1"/>
    <xf numFmtId="0" fontId="18" fillId="5" borderId="10" xfId="0" applyFont="1" applyFill="1" applyBorder="1"/>
    <xf numFmtId="0" fontId="19" fillId="5" borderId="10" xfId="0" applyFont="1" applyFill="1" applyBorder="1"/>
    <xf numFmtId="0" fontId="18" fillId="0" borderId="10" xfId="0" applyFont="1" applyBorder="1"/>
    <xf numFmtId="0" fontId="19" fillId="0" borderId="10" xfId="0" applyFont="1" applyBorder="1"/>
    <xf numFmtId="0" fontId="13" fillId="0" borderId="0" xfId="0" applyFont="1"/>
    <xf numFmtId="49" fontId="22" fillId="4" borderId="23" xfId="1" applyNumberFormat="1" applyFont="1" applyFill="1" applyBorder="1" applyAlignment="1" applyProtection="1">
      <alignment horizontal="left" vertical="center"/>
      <protection locked="0"/>
    </xf>
    <xf numFmtId="0" fontId="0" fillId="0" borderId="0" xfId="0" applyAlignment="1">
      <alignment vertical="center"/>
    </xf>
    <xf numFmtId="0" fontId="23" fillId="0" borderId="0" xfId="0" applyFont="1" applyAlignment="1">
      <alignment vertical="center" wrapText="1"/>
    </xf>
    <xf numFmtId="49" fontId="19" fillId="5" borderId="20" xfId="0" applyNumberFormat="1" applyFont="1" applyFill="1" applyBorder="1"/>
    <xf numFmtId="0" fontId="15" fillId="0" borderId="10" xfId="2" applyFont="1" applyBorder="1" applyAlignment="1">
      <alignment wrapText="1"/>
    </xf>
    <xf numFmtId="0" fontId="10" fillId="0" borderId="0" xfId="0" applyFont="1" applyAlignment="1">
      <alignment horizontal="right"/>
    </xf>
    <xf numFmtId="49" fontId="6" fillId="4" borderId="10" xfId="1" applyNumberFormat="1" applyFill="1" applyBorder="1" applyAlignment="1" applyProtection="1">
      <alignment horizontal="center" vertical="center" wrapText="1"/>
      <protection locked="0"/>
    </xf>
    <xf numFmtId="0" fontId="12" fillId="0" borderId="0" xfId="0" applyFont="1" applyAlignment="1">
      <alignment horizontal="center"/>
    </xf>
    <xf numFmtId="0" fontId="24" fillId="0" borderId="0" xfId="0" applyFont="1" applyAlignment="1">
      <alignment horizontal="left" wrapText="1"/>
    </xf>
    <xf numFmtId="0" fontId="17" fillId="2" borderId="4" xfId="1" applyFont="1" applyFill="1" applyBorder="1" applyAlignment="1">
      <alignment horizontal="right"/>
    </xf>
    <xf numFmtId="0" fontId="17" fillId="2" borderId="5" xfId="1" applyFont="1" applyFill="1" applyBorder="1" applyAlignment="1">
      <alignment horizontal="right"/>
    </xf>
    <xf numFmtId="0" fontId="17" fillId="2" borderId="6" xfId="1" applyFont="1" applyFill="1" applyBorder="1" applyAlignment="1">
      <alignment horizontal="right"/>
    </xf>
    <xf numFmtId="0" fontId="12" fillId="2" borderId="4" xfId="2" applyFont="1" applyFill="1" applyBorder="1" applyAlignment="1">
      <alignment horizontal="center"/>
    </xf>
    <xf numFmtId="0" fontId="12" fillId="2" borderId="5" xfId="2" applyFont="1" applyFill="1" applyBorder="1" applyAlignment="1">
      <alignment horizontal="center"/>
    </xf>
    <xf numFmtId="0" fontId="12" fillId="2" borderId="6" xfId="2" applyFont="1" applyFill="1" applyBorder="1" applyAlignment="1">
      <alignment horizontal="center"/>
    </xf>
    <xf numFmtId="0" fontId="17" fillId="3" borderId="4" xfId="1" applyFont="1" applyFill="1" applyBorder="1" applyAlignment="1">
      <alignment horizontal="right"/>
    </xf>
    <xf numFmtId="0" fontId="17" fillId="3" borderId="5" xfId="1" applyFont="1" applyFill="1" applyBorder="1" applyAlignment="1">
      <alignment horizontal="right"/>
    </xf>
    <xf numFmtId="0" fontId="17" fillId="3" borderId="6" xfId="1" applyFont="1" applyFill="1" applyBorder="1" applyAlignment="1">
      <alignment horizontal="right"/>
    </xf>
  </cellXfs>
  <cellStyles count="4">
    <cellStyle name="Currency 2" xfId="3" xr:uid="{00000000-0005-0000-0000-000000000000}"/>
    <cellStyle name="Normaallaad" xfId="0" builtinId="0"/>
    <cellStyle name="Normal 2" xfId="2" xr:uid="{00000000-0005-0000-0000-000002000000}"/>
    <cellStyle name="Normal_Sheet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showGridLines="0" view="pageLayout" zoomScale="85" zoomScaleNormal="70" zoomScalePageLayoutView="85" workbookViewId="0">
      <selection activeCell="E4" sqref="E4"/>
    </sheetView>
  </sheetViews>
  <sheetFormatPr defaultRowHeight="15" x14ac:dyDescent="0.25"/>
  <cols>
    <col min="1" max="1" width="8.85546875" style="35"/>
    <col min="2" max="2" width="27.85546875" style="35" customWidth="1"/>
    <col min="3" max="3" width="13.140625" style="35" customWidth="1"/>
    <col min="4" max="4" width="8.28515625" style="35" customWidth="1"/>
    <col min="5" max="5" width="29" style="36" customWidth="1"/>
    <col min="6" max="6" width="14.42578125" style="35" bestFit="1" customWidth="1"/>
    <col min="7" max="7" width="15.42578125" style="35" bestFit="1" customWidth="1"/>
    <col min="8" max="257" width="8.85546875" style="35"/>
    <col min="258" max="259" width="42.42578125" style="35" customWidth="1"/>
    <col min="260" max="260" width="21.7109375" style="35" customWidth="1"/>
    <col min="261" max="261" width="15.42578125" style="35" bestFit="1" customWidth="1"/>
    <col min="262" max="262" width="14.42578125" style="35" bestFit="1" customWidth="1"/>
    <col min="263" max="263" width="15.42578125" style="35" bestFit="1" customWidth="1"/>
    <col min="264" max="513" width="8.85546875" style="35"/>
    <col min="514" max="515" width="42.42578125" style="35" customWidth="1"/>
    <col min="516" max="516" width="21.7109375" style="35" customWidth="1"/>
    <col min="517" max="517" width="15.42578125" style="35" bestFit="1" customWidth="1"/>
    <col min="518" max="518" width="14.42578125" style="35" bestFit="1" customWidth="1"/>
    <col min="519" max="519" width="15.42578125" style="35" bestFit="1" customWidth="1"/>
    <col min="520" max="769" width="8.85546875" style="35"/>
    <col min="770" max="771" width="42.42578125" style="35" customWidth="1"/>
    <col min="772" max="772" width="21.7109375" style="35" customWidth="1"/>
    <col min="773" max="773" width="15.42578125" style="35" bestFit="1" customWidth="1"/>
    <col min="774" max="774" width="14.42578125" style="35" bestFit="1" customWidth="1"/>
    <col min="775" max="775" width="15.42578125" style="35" bestFit="1" customWidth="1"/>
    <col min="776" max="1025" width="8.85546875" style="35"/>
    <col min="1026" max="1027" width="42.42578125" style="35" customWidth="1"/>
    <col min="1028" max="1028" width="21.7109375" style="35" customWidth="1"/>
    <col min="1029" max="1029" width="15.42578125" style="35" bestFit="1" customWidth="1"/>
    <col min="1030" max="1030" width="14.42578125" style="35" bestFit="1" customWidth="1"/>
    <col min="1031" max="1031" width="15.42578125" style="35" bestFit="1" customWidth="1"/>
    <col min="1032" max="1281" width="8.85546875" style="35"/>
    <col min="1282" max="1283" width="42.42578125" style="35" customWidth="1"/>
    <col min="1284" max="1284" width="21.7109375" style="35" customWidth="1"/>
    <col min="1285" max="1285" width="15.42578125" style="35" bestFit="1" customWidth="1"/>
    <col min="1286" max="1286" width="14.42578125" style="35" bestFit="1" customWidth="1"/>
    <col min="1287" max="1287" width="15.42578125" style="35" bestFit="1" customWidth="1"/>
    <col min="1288" max="1537" width="8.85546875" style="35"/>
    <col min="1538" max="1539" width="42.42578125" style="35" customWidth="1"/>
    <col min="1540" max="1540" width="21.7109375" style="35" customWidth="1"/>
    <col min="1541" max="1541" width="15.42578125" style="35" bestFit="1" customWidth="1"/>
    <col min="1542" max="1542" width="14.42578125" style="35" bestFit="1" customWidth="1"/>
    <col min="1543" max="1543" width="15.42578125" style="35" bestFit="1" customWidth="1"/>
    <col min="1544" max="1793" width="8.85546875" style="35"/>
    <col min="1794" max="1795" width="42.42578125" style="35" customWidth="1"/>
    <col min="1796" max="1796" width="21.7109375" style="35" customWidth="1"/>
    <col min="1797" max="1797" width="15.42578125" style="35" bestFit="1" customWidth="1"/>
    <col min="1798" max="1798" width="14.42578125" style="35" bestFit="1" customWidth="1"/>
    <col min="1799" max="1799" width="15.42578125" style="35" bestFit="1" customWidth="1"/>
    <col min="1800" max="2049" width="8.85546875" style="35"/>
    <col min="2050" max="2051" width="42.42578125" style="35" customWidth="1"/>
    <col min="2052" max="2052" width="21.7109375" style="35" customWidth="1"/>
    <col min="2053" max="2053" width="15.42578125" style="35" bestFit="1" customWidth="1"/>
    <col min="2054" max="2054" width="14.42578125" style="35" bestFit="1" customWidth="1"/>
    <col min="2055" max="2055" width="15.42578125" style="35" bestFit="1" customWidth="1"/>
    <col min="2056" max="2305" width="8.85546875" style="35"/>
    <col min="2306" max="2307" width="42.42578125" style="35" customWidth="1"/>
    <col min="2308" max="2308" width="21.7109375" style="35" customWidth="1"/>
    <col min="2309" max="2309" width="15.42578125" style="35" bestFit="1" customWidth="1"/>
    <col min="2310" max="2310" width="14.42578125" style="35" bestFit="1" customWidth="1"/>
    <col min="2311" max="2311" width="15.42578125" style="35" bestFit="1" customWidth="1"/>
    <col min="2312" max="2561" width="8.85546875" style="35"/>
    <col min="2562" max="2563" width="42.42578125" style="35" customWidth="1"/>
    <col min="2564" max="2564" width="21.7109375" style="35" customWidth="1"/>
    <col min="2565" max="2565" width="15.42578125" style="35" bestFit="1" customWidth="1"/>
    <col min="2566" max="2566" width="14.42578125" style="35" bestFit="1" customWidth="1"/>
    <col min="2567" max="2567" width="15.42578125" style="35" bestFit="1" customWidth="1"/>
    <col min="2568" max="2817" width="8.85546875" style="35"/>
    <col min="2818" max="2819" width="42.42578125" style="35" customWidth="1"/>
    <col min="2820" max="2820" width="21.7109375" style="35" customWidth="1"/>
    <col min="2821" max="2821" width="15.42578125" style="35" bestFit="1" customWidth="1"/>
    <col min="2822" max="2822" width="14.42578125" style="35" bestFit="1" customWidth="1"/>
    <col min="2823" max="2823" width="15.42578125" style="35" bestFit="1" customWidth="1"/>
    <col min="2824" max="3073" width="8.85546875" style="35"/>
    <col min="3074" max="3075" width="42.42578125" style="35" customWidth="1"/>
    <col min="3076" max="3076" width="21.7109375" style="35" customWidth="1"/>
    <col min="3077" max="3077" width="15.42578125" style="35" bestFit="1" customWidth="1"/>
    <col min="3078" max="3078" width="14.42578125" style="35" bestFit="1" customWidth="1"/>
    <col min="3079" max="3079" width="15.42578125" style="35" bestFit="1" customWidth="1"/>
    <col min="3080" max="3329" width="8.85546875" style="35"/>
    <col min="3330" max="3331" width="42.42578125" style="35" customWidth="1"/>
    <col min="3332" max="3332" width="21.7109375" style="35" customWidth="1"/>
    <col min="3333" max="3333" width="15.42578125" style="35" bestFit="1" customWidth="1"/>
    <col min="3334" max="3334" width="14.42578125" style="35" bestFit="1" customWidth="1"/>
    <col min="3335" max="3335" width="15.42578125" style="35" bestFit="1" customWidth="1"/>
    <col min="3336" max="3585" width="8.85546875" style="35"/>
    <col min="3586" max="3587" width="42.42578125" style="35" customWidth="1"/>
    <col min="3588" max="3588" width="21.7109375" style="35" customWidth="1"/>
    <col min="3589" max="3589" width="15.42578125" style="35" bestFit="1" customWidth="1"/>
    <col min="3590" max="3590" width="14.42578125" style="35" bestFit="1" customWidth="1"/>
    <col min="3591" max="3591" width="15.42578125" style="35" bestFit="1" customWidth="1"/>
    <col min="3592" max="3841" width="8.85546875" style="35"/>
    <col min="3842" max="3843" width="42.42578125" style="35" customWidth="1"/>
    <col min="3844" max="3844" width="21.7109375" style="35" customWidth="1"/>
    <col min="3845" max="3845" width="15.42578125" style="35" bestFit="1" customWidth="1"/>
    <col min="3846" max="3846" width="14.42578125" style="35" bestFit="1" customWidth="1"/>
    <col min="3847" max="3847" width="15.42578125" style="35" bestFit="1" customWidth="1"/>
    <col min="3848" max="4097" width="8.85546875" style="35"/>
    <col min="4098" max="4099" width="42.42578125" style="35" customWidth="1"/>
    <col min="4100" max="4100" width="21.7109375" style="35" customWidth="1"/>
    <col min="4101" max="4101" width="15.42578125" style="35" bestFit="1" customWidth="1"/>
    <col min="4102" max="4102" width="14.42578125" style="35" bestFit="1" customWidth="1"/>
    <col min="4103" max="4103" width="15.42578125" style="35" bestFit="1" customWidth="1"/>
    <col min="4104" max="4353" width="8.85546875" style="35"/>
    <col min="4354" max="4355" width="42.42578125" style="35" customWidth="1"/>
    <col min="4356" max="4356" width="21.7109375" style="35" customWidth="1"/>
    <col min="4357" max="4357" width="15.42578125" style="35" bestFit="1" customWidth="1"/>
    <col min="4358" max="4358" width="14.42578125" style="35" bestFit="1" customWidth="1"/>
    <col min="4359" max="4359" width="15.42578125" style="35" bestFit="1" customWidth="1"/>
    <col min="4360" max="4609" width="8.85546875" style="35"/>
    <col min="4610" max="4611" width="42.42578125" style="35" customWidth="1"/>
    <col min="4612" max="4612" width="21.7109375" style="35" customWidth="1"/>
    <col min="4613" max="4613" width="15.42578125" style="35" bestFit="1" customWidth="1"/>
    <col min="4614" max="4614" width="14.42578125" style="35" bestFit="1" customWidth="1"/>
    <col min="4615" max="4615" width="15.42578125" style="35" bestFit="1" customWidth="1"/>
    <col min="4616" max="4865" width="8.85546875" style="35"/>
    <col min="4866" max="4867" width="42.42578125" style="35" customWidth="1"/>
    <col min="4868" max="4868" width="21.7109375" style="35" customWidth="1"/>
    <col min="4869" max="4869" width="15.42578125" style="35" bestFit="1" customWidth="1"/>
    <col min="4870" max="4870" width="14.42578125" style="35" bestFit="1" customWidth="1"/>
    <col min="4871" max="4871" width="15.42578125" style="35" bestFit="1" customWidth="1"/>
    <col min="4872" max="5121" width="8.85546875" style="35"/>
    <col min="5122" max="5123" width="42.42578125" style="35" customWidth="1"/>
    <col min="5124" max="5124" width="21.7109375" style="35" customWidth="1"/>
    <col min="5125" max="5125" width="15.42578125" style="35" bestFit="1" customWidth="1"/>
    <col min="5126" max="5126" width="14.42578125" style="35" bestFit="1" customWidth="1"/>
    <col min="5127" max="5127" width="15.42578125" style="35" bestFit="1" customWidth="1"/>
    <col min="5128" max="5377" width="8.85546875" style="35"/>
    <col min="5378" max="5379" width="42.42578125" style="35" customWidth="1"/>
    <col min="5380" max="5380" width="21.7109375" style="35" customWidth="1"/>
    <col min="5381" max="5381" width="15.42578125" style="35" bestFit="1" customWidth="1"/>
    <col min="5382" max="5382" width="14.42578125" style="35" bestFit="1" customWidth="1"/>
    <col min="5383" max="5383" width="15.42578125" style="35" bestFit="1" customWidth="1"/>
    <col min="5384" max="5633" width="8.85546875" style="35"/>
    <col min="5634" max="5635" width="42.42578125" style="35" customWidth="1"/>
    <col min="5636" max="5636" width="21.7109375" style="35" customWidth="1"/>
    <col min="5637" max="5637" width="15.42578125" style="35" bestFit="1" customWidth="1"/>
    <col min="5638" max="5638" width="14.42578125" style="35" bestFit="1" customWidth="1"/>
    <col min="5639" max="5639" width="15.42578125" style="35" bestFit="1" customWidth="1"/>
    <col min="5640" max="5889" width="8.85546875" style="35"/>
    <col min="5890" max="5891" width="42.42578125" style="35" customWidth="1"/>
    <col min="5892" max="5892" width="21.7109375" style="35" customWidth="1"/>
    <col min="5893" max="5893" width="15.42578125" style="35" bestFit="1" customWidth="1"/>
    <col min="5894" max="5894" width="14.42578125" style="35" bestFit="1" customWidth="1"/>
    <col min="5895" max="5895" width="15.42578125" style="35" bestFit="1" customWidth="1"/>
    <col min="5896" max="6145" width="8.85546875" style="35"/>
    <col min="6146" max="6147" width="42.42578125" style="35" customWidth="1"/>
    <col min="6148" max="6148" width="21.7109375" style="35" customWidth="1"/>
    <col min="6149" max="6149" width="15.42578125" style="35" bestFit="1" customWidth="1"/>
    <col min="6150" max="6150" width="14.42578125" style="35" bestFit="1" customWidth="1"/>
    <col min="6151" max="6151" width="15.42578125" style="35" bestFit="1" customWidth="1"/>
    <col min="6152" max="6401" width="8.85546875" style="35"/>
    <col min="6402" max="6403" width="42.42578125" style="35" customWidth="1"/>
    <col min="6404" max="6404" width="21.7109375" style="35" customWidth="1"/>
    <col min="6405" max="6405" width="15.42578125" style="35" bestFit="1" customWidth="1"/>
    <col min="6406" max="6406" width="14.42578125" style="35" bestFit="1" customWidth="1"/>
    <col min="6407" max="6407" width="15.42578125" style="35" bestFit="1" customWidth="1"/>
    <col min="6408" max="6657" width="8.85546875" style="35"/>
    <col min="6658" max="6659" width="42.42578125" style="35" customWidth="1"/>
    <col min="6660" max="6660" width="21.7109375" style="35" customWidth="1"/>
    <col min="6661" max="6661" width="15.42578125" style="35" bestFit="1" customWidth="1"/>
    <col min="6662" max="6662" width="14.42578125" style="35" bestFit="1" customWidth="1"/>
    <col min="6663" max="6663" width="15.42578125" style="35" bestFit="1" customWidth="1"/>
    <col min="6664" max="6913" width="8.85546875" style="35"/>
    <col min="6914" max="6915" width="42.42578125" style="35" customWidth="1"/>
    <col min="6916" max="6916" width="21.7109375" style="35" customWidth="1"/>
    <col min="6917" max="6917" width="15.42578125" style="35" bestFit="1" customWidth="1"/>
    <col min="6918" max="6918" width="14.42578125" style="35" bestFit="1" customWidth="1"/>
    <col min="6919" max="6919" width="15.42578125" style="35" bestFit="1" customWidth="1"/>
    <col min="6920" max="7169" width="8.85546875" style="35"/>
    <col min="7170" max="7171" width="42.42578125" style="35" customWidth="1"/>
    <col min="7172" max="7172" width="21.7109375" style="35" customWidth="1"/>
    <col min="7173" max="7173" width="15.42578125" style="35" bestFit="1" customWidth="1"/>
    <col min="7174" max="7174" width="14.42578125" style="35" bestFit="1" customWidth="1"/>
    <col min="7175" max="7175" width="15.42578125" style="35" bestFit="1" customWidth="1"/>
    <col min="7176" max="7425" width="8.85546875" style="35"/>
    <col min="7426" max="7427" width="42.42578125" style="35" customWidth="1"/>
    <col min="7428" max="7428" width="21.7109375" style="35" customWidth="1"/>
    <col min="7429" max="7429" width="15.42578125" style="35" bestFit="1" customWidth="1"/>
    <col min="7430" max="7430" width="14.42578125" style="35" bestFit="1" customWidth="1"/>
    <col min="7431" max="7431" width="15.42578125" style="35" bestFit="1" customWidth="1"/>
    <col min="7432" max="7681" width="8.85546875" style="35"/>
    <col min="7682" max="7683" width="42.42578125" style="35" customWidth="1"/>
    <col min="7684" max="7684" width="21.7109375" style="35" customWidth="1"/>
    <col min="7685" max="7685" width="15.42578125" style="35" bestFit="1" customWidth="1"/>
    <col min="7686" max="7686" width="14.42578125" style="35" bestFit="1" customWidth="1"/>
    <col min="7687" max="7687" width="15.42578125" style="35" bestFit="1" customWidth="1"/>
    <col min="7688" max="7937" width="8.85546875" style="35"/>
    <col min="7938" max="7939" width="42.42578125" style="35" customWidth="1"/>
    <col min="7940" max="7940" width="21.7109375" style="35" customWidth="1"/>
    <col min="7941" max="7941" width="15.42578125" style="35" bestFit="1" customWidth="1"/>
    <col min="7942" max="7942" width="14.42578125" style="35" bestFit="1" customWidth="1"/>
    <col min="7943" max="7943" width="15.42578125" style="35" bestFit="1" customWidth="1"/>
    <col min="7944" max="8193" width="8.85546875" style="35"/>
    <col min="8194" max="8195" width="42.42578125" style="35" customWidth="1"/>
    <col min="8196" max="8196" width="21.7109375" style="35" customWidth="1"/>
    <col min="8197" max="8197" width="15.42578125" style="35" bestFit="1" customWidth="1"/>
    <col min="8198" max="8198" width="14.42578125" style="35" bestFit="1" customWidth="1"/>
    <col min="8199" max="8199" width="15.42578125" style="35" bestFit="1" customWidth="1"/>
    <col min="8200" max="8449" width="8.85546875" style="35"/>
    <col min="8450" max="8451" width="42.42578125" style="35" customWidth="1"/>
    <col min="8452" max="8452" width="21.7109375" style="35" customWidth="1"/>
    <col min="8453" max="8453" width="15.42578125" style="35" bestFit="1" customWidth="1"/>
    <col min="8454" max="8454" width="14.42578125" style="35" bestFit="1" customWidth="1"/>
    <col min="8455" max="8455" width="15.42578125" style="35" bestFit="1" customWidth="1"/>
    <col min="8456" max="8705" width="8.85546875" style="35"/>
    <col min="8706" max="8707" width="42.42578125" style="35" customWidth="1"/>
    <col min="8708" max="8708" width="21.7109375" style="35" customWidth="1"/>
    <col min="8709" max="8709" width="15.42578125" style="35" bestFit="1" customWidth="1"/>
    <col min="8710" max="8710" width="14.42578125" style="35" bestFit="1" customWidth="1"/>
    <col min="8711" max="8711" width="15.42578125" style="35" bestFit="1" customWidth="1"/>
    <col min="8712" max="8961" width="8.85546875" style="35"/>
    <col min="8962" max="8963" width="42.42578125" style="35" customWidth="1"/>
    <col min="8964" max="8964" width="21.7109375" style="35" customWidth="1"/>
    <col min="8965" max="8965" width="15.42578125" style="35" bestFit="1" customWidth="1"/>
    <col min="8966" max="8966" width="14.42578125" style="35" bestFit="1" customWidth="1"/>
    <col min="8967" max="8967" width="15.42578125" style="35" bestFit="1" customWidth="1"/>
    <col min="8968" max="9217" width="8.85546875" style="35"/>
    <col min="9218" max="9219" width="42.42578125" style="35" customWidth="1"/>
    <col min="9220" max="9220" width="21.7109375" style="35" customWidth="1"/>
    <col min="9221" max="9221" width="15.42578125" style="35" bestFit="1" customWidth="1"/>
    <col min="9222" max="9222" width="14.42578125" style="35" bestFit="1" customWidth="1"/>
    <col min="9223" max="9223" width="15.42578125" style="35" bestFit="1" customWidth="1"/>
    <col min="9224" max="9473" width="8.85546875" style="35"/>
    <col min="9474" max="9475" width="42.42578125" style="35" customWidth="1"/>
    <col min="9476" max="9476" width="21.7109375" style="35" customWidth="1"/>
    <col min="9477" max="9477" width="15.42578125" style="35" bestFit="1" customWidth="1"/>
    <col min="9478" max="9478" width="14.42578125" style="35" bestFit="1" customWidth="1"/>
    <col min="9479" max="9479" width="15.42578125" style="35" bestFit="1" customWidth="1"/>
    <col min="9480" max="9729" width="8.85546875" style="35"/>
    <col min="9730" max="9731" width="42.42578125" style="35" customWidth="1"/>
    <col min="9732" max="9732" width="21.7109375" style="35" customWidth="1"/>
    <col min="9733" max="9733" width="15.42578125" style="35" bestFit="1" customWidth="1"/>
    <col min="9734" max="9734" width="14.42578125" style="35" bestFit="1" customWidth="1"/>
    <col min="9735" max="9735" width="15.42578125" style="35" bestFit="1" customWidth="1"/>
    <col min="9736" max="9985" width="8.85546875" style="35"/>
    <col min="9986" max="9987" width="42.42578125" style="35" customWidth="1"/>
    <col min="9988" max="9988" width="21.7109375" style="35" customWidth="1"/>
    <col min="9989" max="9989" width="15.42578125" style="35" bestFit="1" customWidth="1"/>
    <col min="9990" max="9990" width="14.42578125" style="35" bestFit="1" customWidth="1"/>
    <col min="9991" max="9991" width="15.42578125" style="35" bestFit="1" customWidth="1"/>
    <col min="9992" max="10241" width="8.85546875" style="35"/>
    <col min="10242" max="10243" width="42.42578125" style="35" customWidth="1"/>
    <col min="10244" max="10244" width="21.7109375" style="35" customWidth="1"/>
    <col min="10245" max="10245" width="15.42578125" style="35" bestFit="1" customWidth="1"/>
    <col min="10246" max="10246" width="14.42578125" style="35" bestFit="1" customWidth="1"/>
    <col min="10247" max="10247" width="15.42578125" style="35" bestFit="1" customWidth="1"/>
    <col min="10248" max="10497" width="8.85546875" style="35"/>
    <col min="10498" max="10499" width="42.42578125" style="35" customWidth="1"/>
    <col min="10500" max="10500" width="21.7109375" style="35" customWidth="1"/>
    <col min="10501" max="10501" width="15.42578125" style="35" bestFit="1" customWidth="1"/>
    <col min="10502" max="10502" width="14.42578125" style="35" bestFit="1" customWidth="1"/>
    <col min="10503" max="10503" width="15.42578125" style="35" bestFit="1" customWidth="1"/>
    <col min="10504" max="10753" width="8.85546875" style="35"/>
    <col min="10754" max="10755" width="42.42578125" style="35" customWidth="1"/>
    <col min="10756" max="10756" width="21.7109375" style="35" customWidth="1"/>
    <col min="10757" max="10757" width="15.42578125" style="35" bestFit="1" customWidth="1"/>
    <col min="10758" max="10758" width="14.42578125" style="35" bestFit="1" customWidth="1"/>
    <col min="10759" max="10759" width="15.42578125" style="35" bestFit="1" customWidth="1"/>
    <col min="10760" max="11009" width="8.85546875" style="35"/>
    <col min="11010" max="11011" width="42.42578125" style="35" customWidth="1"/>
    <col min="11012" max="11012" width="21.7109375" style="35" customWidth="1"/>
    <col min="11013" max="11013" width="15.42578125" style="35" bestFit="1" customWidth="1"/>
    <col min="11014" max="11014" width="14.42578125" style="35" bestFit="1" customWidth="1"/>
    <col min="11015" max="11015" width="15.42578125" style="35" bestFit="1" customWidth="1"/>
    <col min="11016" max="11265" width="8.85546875" style="35"/>
    <col min="11266" max="11267" width="42.42578125" style="35" customWidth="1"/>
    <col min="11268" max="11268" width="21.7109375" style="35" customWidth="1"/>
    <col min="11269" max="11269" width="15.42578125" style="35" bestFit="1" customWidth="1"/>
    <col min="11270" max="11270" width="14.42578125" style="35" bestFit="1" customWidth="1"/>
    <col min="11271" max="11271" width="15.42578125" style="35" bestFit="1" customWidth="1"/>
    <col min="11272" max="11521" width="8.85546875" style="35"/>
    <col min="11522" max="11523" width="42.42578125" style="35" customWidth="1"/>
    <col min="11524" max="11524" width="21.7109375" style="35" customWidth="1"/>
    <col min="11525" max="11525" width="15.42578125" style="35" bestFit="1" customWidth="1"/>
    <col min="11526" max="11526" width="14.42578125" style="35" bestFit="1" customWidth="1"/>
    <col min="11527" max="11527" width="15.42578125" style="35" bestFit="1" customWidth="1"/>
    <col min="11528" max="11777" width="8.85546875" style="35"/>
    <col min="11778" max="11779" width="42.42578125" style="35" customWidth="1"/>
    <col min="11780" max="11780" width="21.7109375" style="35" customWidth="1"/>
    <col min="11781" max="11781" width="15.42578125" style="35" bestFit="1" customWidth="1"/>
    <col min="11782" max="11782" width="14.42578125" style="35" bestFit="1" customWidth="1"/>
    <col min="11783" max="11783" width="15.42578125" style="35" bestFit="1" customWidth="1"/>
    <col min="11784" max="12033" width="8.85546875" style="35"/>
    <col min="12034" max="12035" width="42.42578125" style="35" customWidth="1"/>
    <col min="12036" max="12036" width="21.7109375" style="35" customWidth="1"/>
    <col min="12037" max="12037" width="15.42578125" style="35" bestFit="1" customWidth="1"/>
    <col min="12038" max="12038" width="14.42578125" style="35" bestFit="1" customWidth="1"/>
    <col min="12039" max="12039" width="15.42578125" style="35" bestFit="1" customWidth="1"/>
    <col min="12040" max="12289" width="8.85546875" style="35"/>
    <col min="12290" max="12291" width="42.42578125" style="35" customWidth="1"/>
    <col min="12292" max="12292" width="21.7109375" style="35" customWidth="1"/>
    <col min="12293" max="12293" width="15.42578125" style="35" bestFit="1" customWidth="1"/>
    <col min="12294" max="12294" width="14.42578125" style="35" bestFit="1" customWidth="1"/>
    <col min="12295" max="12295" width="15.42578125" style="35" bestFit="1" customWidth="1"/>
    <col min="12296" max="12545" width="8.85546875" style="35"/>
    <col min="12546" max="12547" width="42.42578125" style="35" customWidth="1"/>
    <col min="12548" max="12548" width="21.7109375" style="35" customWidth="1"/>
    <col min="12549" max="12549" width="15.42578125" style="35" bestFit="1" customWidth="1"/>
    <col min="12550" max="12550" width="14.42578125" style="35" bestFit="1" customWidth="1"/>
    <col min="12551" max="12551" width="15.42578125" style="35" bestFit="1" customWidth="1"/>
    <col min="12552" max="12801" width="8.85546875" style="35"/>
    <col min="12802" max="12803" width="42.42578125" style="35" customWidth="1"/>
    <col min="12804" max="12804" width="21.7109375" style="35" customWidth="1"/>
    <col min="12805" max="12805" width="15.42578125" style="35" bestFit="1" customWidth="1"/>
    <col min="12806" max="12806" width="14.42578125" style="35" bestFit="1" customWidth="1"/>
    <col min="12807" max="12807" width="15.42578125" style="35" bestFit="1" customWidth="1"/>
    <col min="12808" max="13057" width="8.85546875" style="35"/>
    <col min="13058" max="13059" width="42.42578125" style="35" customWidth="1"/>
    <col min="13060" max="13060" width="21.7109375" style="35" customWidth="1"/>
    <col min="13061" max="13061" width="15.42578125" style="35" bestFit="1" customWidth="1"/>
    <col min="13062" max="13062" width="14.42578125" style="35" bestFit="1" customWidth="1"/>
    <col min="13063" max="13063" width="15.42578125" style="35" bestFit="1" customWidth="1"/>
    <col min="13064" max="13313" width="8.85546875" style="35"/>
    <col min="13314" max="13315" width="42.42578125" style="35" customWidth="1"/>
    <col min="13316" max="13316" width="21.7109375" style="35" customWidth="1"/>
    <col min="13317" max="13317" width="15.42578125" style="35" bestFit="1" customWidth="1"/>
    <col min="13318" max="13318" width="14.42578125" style="35" bestFit="1" customWidth="1"/>
    <col min="13319" max="13319" width="15.42578125" style="35" bestFit="1" customWidth="1"/>
    <col min="13320" max="13569" width="8.85546875" style="35"/>
    <col min="13570" max="13571" width="42.42578125" style="35" customWidth="1"/>
    <col min="13572" max="13572" width="21.7109375" style="35" customWidth="1"/>
    <col min="13573" max="13573" width="15.42578125" style="35" bestFit="1" customWidth="1"/>
    <col min="13574" max="13574" width="14.42578125" style="35" bestFit="1" customWidth="1"/>
    <col min="13575" max="13575" width="15.42578125" style="35" bestFit="1" customWidth="1"/>
    <col min="13576" max="13825" width="8.85546875" style="35"/>
    <col min="13826" max="13827" width="42.42578125" style="35" customWidth="1"/>
    <col min="13828" max="13828" width="21.7109375" style="35" customWidth="1"/>
    <col min="13829" max="13829" width="15.42578125" style="35" bestFit="1" customWidth="1"/>
    <col min="13830" max="13830" width="14.42578125" style="35" bestFit="1" customWidth="1"/>
    <col min="13831" max="13831" width="15.42578125" style="35" bestFit="1" customWidth="1"/>
    <col min="13832" max="14081" width="8.85546875" style="35"/>
    <col min="14082" max="14083" width="42.42578125" style="35" customWidth="1"/>
    <col min="14084" max="14084" width="21.7109375" style="35" customWidth="1"/>
    <col min="14085" max="14085" width="15.42578125" style="35" bestFit="1" customWidth="1"/>
    <col min="14086" max="14086" width="14.42578125" style="35" bestFit="1" customWidth="1"/>
    <col min="14087" max="14087" width="15.42578125" style="35" bestFit="1" customWidth="1"/>
    <col min="14088" max="14337" width="8.85546875" style="35"/>
    <col min="14338" max="14339" width="42.42578125" style="35" customWidth="1"/>
    <col min="14340" max="14340" width="21.7109375" style="35" customWidth="1"/>
    <col min="14341" max="14341" width="15.42578125" style="35" bestFit="1" customWidth="1"/>
    <col min="14342" max="14342" width="14.42578125" style="35" bestFit="1" customWidth="1"/>
    <col min="14343" max="14343" width="15.42578125" style="35" bestFit="1" customWidth="1"/>
    <col min="14344" max="14593" width="8.85546875" style="35"/>
    <col min="14594" max="14595" width="42.42578125" style="35" customWidth="1"/>
    <col min="14596" max="14596" width="21.7109375" style="35" customWidth="1"/>
    <col min="14597" max="14597" width="15.42578125" style="35" bestFit="1" customWidth="1"/>
    <col min="14598" max="14598" width="14.42578125" style="35" bestFit="1" customWidth="1"/>
    <col min="14599" max="14599" width="15.42578125" style="35" bestFit="1" customWidth="1"/>
    <col min="14600" max="14849" width="8.85546875" style="35"/>
    <col min="14850" max="14851" width="42.42578125" style="35" customWidth="1"/>
    <col min="14852" max="14852" width="21.7109375" style="35" customWidth="1"/>
    <col min="14853" max="14853" width="15.42578125" style="35" bestFit="1" customWidth="1"/>
    <col min="14854" max="14854" width="14.42578125" style="35" bestFit="1" customWidth="1"/>
    <col min="14855" max="14855" width="15.42578125" style="35" bestFit="1" customWidth="1"/>
    <col min="14856" max="15105" width="8.85546875" style="35"/>
    <col min="15106" max="15107" width="42.42578125" style="35" customWidth="1"/>
    <col min="15108" max="15108" width="21.7109375" style="35" customWidth="1"/>
    <col min="15109" max="15109" width="15.42578125" style="35" bestFit="1" customWidth="1"/>
    <col min="15110" max="15110" width="14.42578125" style="35" bestFit="1" customWidth="1"/>
    <col min="15111" max="15111" width="15.42578125" style="35" bestFit="1" customWidth="1"/>
    <col min="15112" max="15361" width="8.85546875" style="35"/>
    <col min="15362" max="15363" width="42.42578125" style="35" customWidth="1"/>
    <col min="15364" max="15364" width="21.7109375" style="35" customWidth="1"/>
    <col min="15365" max="15365" width="15.42578125" style="35" bestFit="1" customWidth="1"/>
    <col min="15366" max="15366" width="14.42578125" style="35" bestFit="1" customWidth="1"/>
    <col min="15367" max="15367" width="15.42578125" style="35" bestFit="1" customWidth="1"/>
    <col min="15368" max="15617" width="8.85546875" style="35"/>
    <col min="15618" max="15619" width="42.42578125" style="35" customWidth="1"/>
    <col min="15620" max="15620" width="21.7109375" style="35" customWidth="1"/>
    <col min="15621" max="15621" width="15.42578125" style="35" bestFit="1" customWidth="1"/>
    <col min="15622" max="15622" width="14.42578125" style="35" bestFit="1" customWidth="1"/>
    <col min="15623" max="15623" width="15.42578125" style="35" bestFit="1" customWidth="1"/>
    <col min="15624" max="15873" width="8.85546875" style="35"/>
    <col min="15874" max="15875" width="42.42578125" style="35" customWidth="1"/>
    <col min="15876" max="15876" width="21.7109375" style="35" customWidth="1"/>
    <col min="15877" max="15877" width="15.42578125" style="35" bestFit="1" customWidth="1"/>
    <col min="15878" max="15878" width="14.42578125" style="35" bestFit="1" customWidth="1"/>
    <col min="15879" max="15879" width="15.42578125" style="35" bestFit="1" customWidth="1"/>
    <col min="15880" max="16129" width="8.85546875" style="35"/>
    <col min="16130" max="16131" width="42.42578125" style="35" customWidth="1"/>
    <col min="16132" max="16132" width="21.7109375" style="35" customWidth="1"/>
    <col min="16133" max="16133" width="15.42578125" style="35" bestFit="1" customWidth="1"/>
    <col min="16134" max="16134" width="14.42578125" style="35" bestFit="1" customWidth="1"/>
    <col min="16135" max="16135" width="15.42578125" style="35" bestFit="1" customWidth="1"/>
    <col min="16136" max="16384" width="8.85546875" style="35"/>
  </cols>
  <sheetData>
    <row r="1" spans="1:7" ht="15.75" thickBot="1" x14ac:dyDescent="0.3">
      <c r="A1" s="72" t="s">
        <v>28</v>
      </c>
      <c r="B1" s="73"/>
      <c r="C1" s="73"/>
      <c r="D1" s="73"/>
      <c r="E1" s="74"/>
    </row>
    <row r="2" spans="1:7" x14ac:dyDescent="0.25">
      <c r="A2" s="48" t="s">
        <v>0</v>
      </c>
      <c r="B2" s="47" t="s">
        <v>27</v>
      </c>
      <c r="C2" s="46" t="s">
        <v>26</v>
      </c>
      <c r="D2" s="46" t="s">
        <v>3</v>
      </c>
      <c r="E2" s="45"/>
    </row>
    <row r="3" spans="1:7" x14ac:dyDescent="0.25">
      <c r="A3" s="44"/>
      <c r="B3" s="40"/>
      <c r="C3" s="40"/>
      <c r="D3" s="40"/>
      <c r="E3" s="39"/>
    </row>
    <row r="4" spans="1:7" ht="39" x14ac:dyDescent="0.25">
      <c r="A4" s="43">
        <v>1</v>
      </c>
      <c r="B4" s="64" t="s">
        <v>35</v>
      </c>
      <c r="C4" s="42">
        <v>1</v>
      </c>
      <c r="D4" s="42" t="s">
        <v>25</v>
      </c>
      <c r="E4" s="41">
        <f>Maksumuse_esildis!$F$39</f>
        <v>114192</v>
      </c>
      <c r="F4" s="36"/>
      <c r="G4" s="36"/>
    </row>
    <row r="5" spans="1:7" ht="15.75" thickBot="1" x14ac:dyDescent="0.3">
      <c r="A5" s="40"/>
      <c r="B5" s="40"/>
      <c r="C5" s="40"/>
      <c r="D5" s="40"/>
      <c r="E5" s="39"/>
      <c r="F5" s="36"/>
      <c r="G5" s="36"/>
    </row>
    <row r="6" spans="1:7" ht="15.75" thickBot="1" x14ac:dyDescent="0.3">
      <c r="A6" s="75" t="s">
        <v>24</v>
      </c>
      <c r="B6" s="76"/>
      <c r="C6" s="76"/>
      <c r="D6" s="77"/>
      <c r="E6" s="38">
        <f>SUM(E4:E4)</f>
        <v>114192</v>
      </c>
    </row>
    <row r="7" spans="1:7" ht="15.75" thickBot="1" x14ac:dyDescent="0.3">
      <c r="A7" s="40"/>
      <c r="B7" s="40"/>
      <c r="C7" s="40"/>
      <c r="D7" s="40"/>
      <c r="E7" s="39"/>
    </row>
    <row r="8" spans="1:7" ht="15.75" thickBot="1" x14ac:dyDescent="0.3">
      <c r="A8" s="75" t="s">
        <v>34</v>
      </c>
      <c r="B8" s="76"/>
      <c r="C8" s="76"/>
      <c r="D8" s="77"/>
      <c r="E8" s="38">
        <f>E6*24%</f>
        <v>27406.079999999998</v>
      </c>
    </row>
    <row r="9" spans="1:7" ht="15.75" thickBot="1" x14ac:dyDescent="0.3">
      <c r="A9" s="40"/>
      <c r="B9" s="40"/>
      <c r="C9" s="40"/>
      <c r="D9" s="40"/>
      <c r="E9" s="39"/>
    </row>
    <row r="10" spans="1:7" ht="15.75" thickBot="1" x14ac:dyDescent="0.3">
      <c r="A10" s="69" t="s">
        <v>23</v>
      </c>
      <c r="B10" s="70"/>
      <c r="C10" s="70"/>
      <c r="D10" s="71"/>
      <c r="E10" s="38">
        <f>SUM(E6,E8)</f>
        <v>141598.07999999999</v>
      </c>
      <c r="F10" s="37"/>
    </row>
  </sheetData>
  <sheetProtection selectLockedCells="1"/>
  <mergeCells count="4">
    <mergeCell ref="A10:D10"/>
    <mergeCell ref="A1:E1"/>
    <mergeCell ref="A6:D6"/>
    <mergeCell ref="A8:D8"/>
  </mergeCells>
  <pageMargins left="0.7" right="0.7" top="1.2127976190476191" bottom="0.75" header="0.3" footer="0.3"/>
  <pageSetup paperSize="9" orientation="portrait" horizontalDpi="4294967295" verticalDpi="4294967295" r:id="rId1"/>
  <headerFooter>
    <oddFooter>&amp;CLK &amp;P/1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0"/>
  <sheetViews>
    <sheetView showGridLines="0" tabSelected="1" showRuler="0" zoomScaleNormal="100" zoomScalePageLayoutView="96" workbookViewId="0">
      <selection activeCell="B23" sqref="B23"/>
    </sheetView>
  </sheetViews>
  <sheetFormatPr defaultRowHeight="15" x14ac:dyDescent="0.25"/>
  <cols>
    <col min="1" max="1" width="5.85546875" customWidth="1"/>
    <col min="2" max="2" width="45" customWidth="1"/>
    <col min="3" max="4" width="5.5703125" customWidth="1"/>
    <col min="5" max="5" width="12.5703125" customWidth="1"/>
    <col min="6" max="6" width="42.7109375" customWidth="1"/>
  </cols>
  <sheetData>
    <row r="1" spans="1:7" x14ac:dyDescent="0.25">
      <c r="A1" s="67" t="s">
        <v>58</v>
      </c>
      <c r="B1" s="67"/>
      <c r="C1" s="67"/>
      <c r="D1" s="67"/>
      <c r="E1" s="67"/>
      <c r="F1" s="67"/>
      <c r="G1" s="33"/>
    </row>
    <row r="2" spans="1:7" x14ac:dyDescent="0.25">
      <c r="A2" s="32"/>
      <c r="B2" s="32"/>
      <c r="C2" s="32"/>
      <c r="D2" s="32"/>
      <c r="E2" s="32"/>
      <c r="F2" s="65" t="s">
        <v>59</v>
      </c>
    </row>
    <row r="3" spans="1:7" x14ac:dyDescent="0.25">
      <c r="A3" s="67" t="s">
        <v>19</v>
      </c>
      <c r="B3" s="67"/>
      <c r="C3" s="67"/>
      <c r="D3" s="67"/>
      <c r="E3" s="67"/>
      <c r="F3" s="67"/>
      <c r="G3" s="33"/>
    </row>
    <row r="5" spans="1:7" x14ac:dyDescent="0.25">
      <c r="A5" s="51" t="s">
        <v>20</v>
      </c>
      <c r="B5" s="52"/>
      <c r="C5" s="53" t="s">
        <v>22</v>
      </c>
      <c r="D5" s="52"/>
      <c r="E5" s="52"/>
      <c r="F5" s="54"/>
    </row>
    <row r="6" spans="1:7" x14ac:dyDescent="0.25">
      <c r="A6" s="55" t="s">
        <v>21</v>
      </c>
      <c r="B6" s="56"/>
      <c r="C6" s="63" t="s">
        <v>35</v>
      </c>
      <c r="D6" s="52"/>
      <c r="E6" s="52"/>
      <c r="F6" s="54"/>
    </row>
    <row r="7" spans="1:7" x14ac:dyDescent="0.25">
      <c r="A7" s="57" t="s">
        <v>29</v>
      </c>
      <c r="B7" s="58"/>
      <c r="C7" s="60" t="s">
        <v>61</v>
      </c>
      <c r="D7" s="49"/>
      <c r="E7" s="49"/>
      <c r="F7" s="50"/>
    </row>
    <row r="9" spans="1:7" ht="14.45" customHeight="1" x14ac:dyDescent="0.25">
      <c r="A9" s="66" t="s">
        <v>62</v>
      </c>
      <c r="B9" s="66"/>
      <c r="C9" s="66"/>
      <c r="D9" s="66"/>
      <c r="E9" s="66"/>
      <c r="F9" s="66"/>
      <c r="G9" s="34"/>
    </row>
    <row r="10" spans="1:7" x14ac:dyDescent="0.25">
      <c r="A10" s="66"/>
      <c r="B10" s="66"/>
      <c r="C10" s="66"/>
      <c r="D10" s="66"/>
      <c r="E10" s="66"/>
      <c r="F10" s="66"/>
      <c r="G10" s="34"/>
    </row>
    <row r="11" spans="1:7" x14ac:dyDescent="0.25">
      <c r="A11" s="66"/>
      <c r="B11" s="66"/>
      <c r="C11" s="66"/>
      <c r="D11" s="66"/>
      <c r="E11" s="66"/>
      <c r="F11" s="66"/>
      <c r="G11" s="34"/>
    </row>
    <row r="12" spans="1:7" x14ac:dyDescent="0.25">
      <c r="A12" s="66"/>
      <c r="B12" s="66"/>
      <c r="C12" s="66"/>
      <c r="D12" s="66"/>
      <c r="E12" s="66"/>
      <c r="F12" s="66"/>
      <c r="G12" s="34"/>
    </row>
    <row r="13" spans="1:7" ht="15.75" thickBot="1" x14ac:dyDescent="0.3">
      <c r="A13" s="59"/>
      <c r="B13" s="59"/>
      <c r="C13" s="59"/>
      <c r="D13" s="59"/>
      <c r="E13" s="59"/>
      <c r="F13" s="59"/>
    </row>
    <row r="14" spans="1:7" ht="23.25" customHeight="1" thickBot="1" x14ac:dyDescent="0.3">
      <c r="A14" s="1" t="s">
        <v>0</v>
      </c>
      <c r="B14" s="2" t="s">
        <v>1</v>
      </c>
      <c r="C14" s="3" t="s">
        <v>2</v>
      </c>
      <c r="D14" s="3" t="s">
        <v>3</v>
      </c>
      <c r="E14" s="3" t="s">
        <v>4</v>
      </c>
      <c r="F14" s="4" t="s">
        <v>8</v>
      </c>
    </row>
    <row r="15" spans="1:7" ht="15" customHeight="1" thickBot="1" x14ac:dyDescent="0.3">
      <c r="A15" s="5"/>
      <c r="B15" s="6" t="s">
        <v>63</v>
      </c>
      <c r="C15" s="7"/>
      <c r="D15" s="7"/>
      <c r="E15" s="7"/>
      <c r="F15" s="8"/>
    </row>
    <row r="16" spans="1:7" ht="15" customHeight="1" thickBot="1" x14ac:dyDescent="0.3"/>
    <row r="17" spans="1:6" ht="15" customHeight="1" x14ac:dyDescent="0.25">
      <c r="A17" s="9" t="s">
        <v>5</v>
      </c>
      <c r="B17" s="10"/>
      <c r="C17" s="11"/>
      <c r="D17" s="12"/>
      <c r="E17" s="13"/>
      <c r="F17" s="14"/>
    </row>
    <row r="18" spans="1:6" ht="34.9" customHeight="1" x14ac:dyDescent="0.25">
      <c r="A18" s="15" t="s">
        <v>6</v>
      </c>
      <c r="B18" s="62" t="s">
        <v>36</v>
      </c>
      <c r="C18" s="16">
        <v>1</v>
      </c>
      <c r="D18" s="17" t="s">
        <v>7</v>
      </c>
      <c r="E18" s="18">
        <v>14000</v>
      </c>
      <c r="F18" s="19">
        <f>C18*E18</f>
        <v>14000</v>
      </c>
    </row>
    <row r="19" spans="1:6" ht="15" customHeight="1" x14ac:dyDescent="0.25">
      <c r="A19" s="15" t="s">
        <v>9</v>
      </c>
      <c r="B19" s="25" t="s">
        <v>37</v>
      </c>
      <c r="C19" s="16">
        <v>1</v>
      </c>
      <c r="D19" s="17" t="s">
        <v>7</v>
      </c>
      <c r="E19" s="18">
        <v>7250</v>
      </c>
      <c r="F19" s="19">
        <f t="shared" ref="F19:F33" si="0">C19*E19</f>
        <v>7250</v>
      </c>
    </row>
    <row r="20" spans="1:6" ht="24.95" customHeight="1" x14ac:dyDescent="0.25">
      <c r="A20" s="15" t="s">
        <v>10</v>
      </c>
      <c r="B20" s="62" t="s">
        <v>38</v>
      </c>
      <c r="C20" s="16">
        <v>1</v>
      </c>
      <c r="D20" s="17" t="s">
        <v>7</v>
      </c>
      <c r="E20" s="18">
        <v>5810</v>
      </c>
      <c r="F20" s="19">
        <f t="shared" si="0"/>
        <v>5810</v>
      </c>
    </row>
    <row r="21" spans="1:6" ht="24.95" customHeight="1" x14ac:dyDescent="0.25">
      <c r="A21" s="15" t="s">
        <v>11</v>
      </c>
      <c r="B21" s="25" t="s">
        <v>39</v>
      </c>
      <c r="C21" s="16">
        <v>1</v>
      </c>
      <c r="D21" s="17" t="s">
        <v>7</v>
      </c>
      <c r="E21" s="18">
        <v>7010</v>
      </c>
      <c r="F21" s="19">
        <f t="shared" si="0"/>
        <v>7010</v>
      </c>
    </row>
    <row r="22" spans="1:6" ht="34.9" customHeight="1" x14ac:dyDescent="0.25">
      <c r="A22" s="15" t="s">
        <v>12</v>
      </c>
      <c r="B22" s="26" t="s">
        <v>45</v>
      </c>
      <c r="C22" s="16">
        <v>1</v>
      </c>
      <c r="D22" s="17" t="s">
        <v>7</v>
      </c>
      <c r="E22" s="18">
        <v>24390</v>
      </c>
      <c r="F22" s="19">
        <f t="shared" si="0"/>
        <v>24390</v>
      </c>
    </row>
    <row r="23" spans="1:6" ht="24.95" customHeight="1" x14ac:dyDescent="0.25">
      <c r="A23" s="15" t="s">
        <v>13</v>
      </c>
      <c r="B23" s="25" t="s">
        <v>40</v>
      </c>
      <c r="C23" s="16">
        <v>1</v>
      </c>
      <c r="D23" s="17" t="s">
        <v>7</v>
      </c>
      <c r="E23" s="18">
        <v>1860</v>
      </c>
      <c r="F23" s="19">
        <f t="shared" si="0"/>
        <v>1860</v>
      </c>
    </row>
    <row r="24" spans="1:6" ht="35.1" customHeight="1" x14ac:dyDescent="0.25">
      <c r="A24" s="15" t="s">
        <v>14</v>
      </c>
      <c r="B24" s="25" t="s">
        <v>64</v>
      </c>
      <c r="C24" s="16">
        <v>1</v>
      </c>
      <c r="D24" s="17" t="s">
        <v>7</v>
      </c>
      <c r="E24" s="18">
        <v>11260</v>
      </c>
      <c r="F24" s="19">
        <f t="shared" si="0"/>
        <v>11260</v>
      </c>
    </row>
    <row r="25" spans="1:6" ht="35.1" customHeight="1" x14ac:dyDescent="0.25">
      <c r="A25" s="15" t="s">
        <v>15</v>
      </c>
      <c r="B25" s="25" t="s">
        <v>49</v>
      </c>
      <c r="C25" s="16">
        <v>1</v>
      </c>
      <c r="D25" s="17" t="s">
        <v>7</v>
      </c>
      <c r="E25" s="18">
        <v>10630</v>
      </c>
      <c r="F25" s="19">
        <f t="shared" si="0"/>
        <v>10630</v>
      </c>
    </row>
    <row r="26" spans="1:6" ht="35.1" customHeight="1" x14ac:dyDescent="0.25">
      <c r="A26" s="15" t="s">
        <v>16</v>
      </c>
      <c r="B26" s="25" t="s">
        <v>57</v>
      </c>
      <c r="C26" s="16">
        <v>1</v>
      </c>
      <c r="D26" s="17" t="s">
        <v>7</v>
      </c>
      <c r="E26" s="18">
        <v>10995</v>
      </c>
      <c r="F26" s="19">
        <f t="shared" si="0"/>
        <v>10995</v>
      </c>
    </row>
    <row r="27" spans="1:6" ht="35.1" customHeight="1" x14ac:dyDescent="0.25">
      <c r="A27" s="15" t="s">
        <v>30</v>
      </c>
      <c r="B27" s="25" t="s">
        <v>50</v>
      </c>
      <c r="C27" s="16">
        <v>1</v>
      </c>
      <c r="D27" s="17" t="s">
        <v>7</v>
      </c>
      <c r="E27" s="18">
        <v>9130</v>
      </c>
      <c r="F27" s="19">
        <f t="shared" si="0"/>
        <v>9130</v>
      </c>
    </row>
    <row r="28" spans="1:6" ht="15" customHeight="1" x14ac:dyDescent="0.25">
      <c r="A28" s="15" t="s">
        <v>51</v>
      </c>
      <c r="B28" s="25" t="s">
        <v>48</v>
      </c>
      <c r="C28" s="16">
        <v>1</v>
      </c>
      <c r="D28" s="17" t="s">
        <v>7</v>
      </c>
      <c r="E28" s="18">
        <v>1000</v>
      </c>
      <c r="F28" s="19">
        <f t="shared" si="0"/>
        <v>1000</v>
      </c>
    </row>
    <row r="29" spans="1:6" ht="15" customHeight="1" x14ac:dyDescent="0.25">
      <c r="A29" s="15" t="s">
        <v>52</v>
      </c>
      <c r="B29" s="25" t="s">
        <v>43</v>
      </c>
      <c r="C29" s="16">
        <v>1</v>
      </c>
      <c r="D29" s="17" t="s">
        <v>7</v>
      </c>
      <c r="E29" s="18">
        <v>400</v>
      </c>
      <c r="F29" s="19">
        <f t="shared" si="0"/>
        <v>400</v>
      </c>
    </row>
    <row r="30" spans="1:6" ht="15" customHeight="1" x14ac:dyDescent="0.25">
      <c r="A30" s="15" t="s">
        <v>53</v>
      </c>
      <c r="B30" s="25" t="s">
        <v>44</v>
      </c>
      <c r="C30" s="16">
        <v>1</v>
      </c>
      <c r="D30" s="17" t="s">
        <v>7</v>
      </c>
      <c r="E30" s="18">
        <v>400</v>
      </c>
      <c r="F30" s="19">
        <f t="shared" si="0"/>
        <v>400</v>
      </c>
    </row>
    <row r="31" spans="1:6" ht="23.25" customHeight="1" x14ac:dyDescent="0.25">
      <c r="A31" s="15" t="s">
        <v>31</v>
      </c>
      <c r="B31" s="25" t="s">
        <v>42</v>
      </c>
      <c r="C31" s="16">
        <v>1</v>
      </c>
      <c r="D31" s="17" t="s">
        <v>7</v>
      </c>
      <c r="E31" s="18">
        <v>300</v>
      </c>
      <c r="F31" s="19">
        <f t="shared" si="0"/>
        <v>300</v>
      </c>
    </row>
    <row r="32" spans="1:6" ht="23.25" customHeight="1" x14ac:dyDescent="0.25">
      <c r="A32" s="15" t="s">
        <v>54</v>
      </c>
      <c r="B32" s="25" t="s">
        <v>47</v>
      </c>
      <c r="C32" s="16">
        <v>1</v>
      </c>
      <c r="D32" s="17" t="s">
        <v>7</v>
      </c>
      <c r="E32" s="18">
        <v>1000</v>
      </c>
      <c r="F32" s="19">
        <f t="shared" si="0"/>
        <v>1000</v>
      </c>
    </row>
    <row r="33" spans="1:6" ht="18.75" customHeight="1" x14ac:dyDescent="0.25">
      <c r="A33" s="15" t="s">
        <v>55</v>
      </c>
      <c r="B33" s="25" t="s">
        <v>46</v>
      </c>
      <c r="C33" s="16">
        <v>1</v>
      </c>
      <c r="D33" s="17" t="s">
        <v>7</v>
      </c>
      <c r="E33" s="18">
        <v>2500</v>
      </c>
      <c r="F33" s="19">
        <f t="shared" si="0"/>
        <v>2500</v>
      </c>
    </row>
    <row r="34" spans="1:6" ht="24.95" customHeight="1" x14ac:dyDescent="0.25">
      <c r="A34" s="15" t="s">
        <v>56</v>
      </c>
      <c r="B34" s="25" t="s">
        <v>41</v>
      </c>
      <c r="C34" s="16">
        <v>1</v>
      </c>
      <c r="D34" s="17" t="s">
        <v>7</v>
      </c>
      <c r="E34" s="18">
        <v>2000</v>
      </c>
      <c r="F34" s="19">
        <f t="shared" ref="F34" si="1">C34*E34</f>
        <v>2000</v>
      </c>
    </row>
    <row r="35" spans="1:6" ht="27" customHeight="1" x14ac:dyDescent="0.25">
      <c r="A35" s="15" t="s">
        <v>32</v>
      </c>
      <c r="B35" s="25" t="s">
        <v>17</v>
      </c>
      <c r="C35" s="16">
        <v>1</v>
      </c>
      <c r="D35" s="17" t="s">
        <v>7</v>
      </c>
      <c r="E35" s="18">
        <v>4257</v>
      </c>
      <c r="F35" s="19">
        <f t="shared" ref="F35" si="2">C35*E35</f>
        <v>4257</v>
      </c>
    </row>
    <row r="36" spans="1:6" ht="15" customHeight="1" thickBot="1" x14ac:dyDescent="0.3">
      <c r="A36" s="20"/>
      <c r="B36" s="21" t="s">
        <v>33</v>
      </c>
      <c r="C36" s="22"/>
      <c r="D36" s="23"/>
      <c r="E36" s="23"/>
      <c r="F36" s="24">
        <f>SUM(F18:F35)</f>
        <v>114192</v>
      </c>
    </row>
    <row r="37" spans="1:6" ht="15" customHeight="1" x14ac:dyDescent="0.25"/>
    <row r="38" spans="1:6" ht="15.75" thickBot="1" x14ac:dyDescent="0.3"/>
    <row r="39" spans="1:6" ht="15.75" thickBot="1" x14ac:dyDescent="0.3">
      <c r="A39" s="27"/>
      <c r="B39" s="28" t="s">
        <v>18</v>
      </c>
      <c r="C39" s="29"/>
      <c r="D39" s="29"/>
      <c r="E39" s="30"/>
      <c r="F39" s="31">
        <f>F36</f>
        <v>114192</v>
      </c>
    </row>
    <row r="41" spans="1:6" s="61" customFormat="1" ht="382.5" customHeight="1" x14ac:dyDescent="0.25">
      <c r="A41" s="68" t="s">
        <v>60</v>
      </c>
      <c r="B41" s="68"/>
      <c r="C41" s="68"/>
      <c r="D41" s="68"/>
      <c r="E41" s="68"/>
      <c r="F41" s="68"/>
    </row>
    <row r="42" spans="1:6" x14ac:dyDescent="0.25">
      <c r="A42" s="68"/>
      <c r="B42" s="68"/>
      <c r="C42" s="68"/>
      <c r="D42" s="68"/>
      <c r="E42" s="68"/>
      <c r="F42" s="68"/>
    </row>
    <row r="43" spans="1:6" x14ac:dyDescent="0.25">
      <c r="A43" s="68"/>
      <c r="B43" s="68"/>
      <c r="C43" s="68"/>
      <c r="D43" s="68"/>
      <c r="E43" s="68"/>
      <c r="F43" s="68"/>
    </row>
    <row r="44" spans="1:6" x14ac:dyDescent="0.25">
      <c r="A44" s="68"/>
      <c r="B44" s="68"/>
      <c r="C44" s="68"/>
      <c r="D44" s="68"/>
      <c r="E44" s="68"/>
      <c r="F44" s="68"/>
    </row>
    <row r="45" spans="1:6" x14ac:dyDescent="0.25">
      <c r="A45" s="68"/>
      <c r="B45" s="68"/>
      <c r="C45" s="68"/>
      <c r="D45" s="68"/>
      <c r="E45" s="68"/>
      <c r="F45" s="68"/>
    </row>
    <row r="46" spans="1:6" x14ac:dyDescent="0.25">
      <c r="A46" s="68"/>
      <c r="B46" s="68"/>
      <c r="C46" s="68"/>
      <c r="D46" s="68"/>
      <c r="E46" s="68"/>
      <c r="F46" s="68"/>
    </row>
    <row r="47" spans="1:6" x14ac:dyDescent="0.25">
      <c r="A47" s="68"/>
      <c r="B47" s="68"/>
      <c r="C47" s="68"/>
      <c r="D47" s="68"/>
      <c r="E47" s="68"/>
      <c r="F47" s="68"/>
    </row>
    <row r="48" spans="1:6" x14ac:dyDescent="0.25">
      <c r="A48" s="68"/>
      <c r="B48" s="68"/>
      <c r="C48" s="68"/>
      <c r="D48" s="68"/>
      <c r="E48" s="68"/>
      <c r="F48" s="68"/>
    </row>
    <row r="49" spans="1:6" x14ac:dyDescent="0.25">
      <c r="A49" s="68"/>
      <c r="B49" s="68"/>
      <c r="C49" s="68"/>
      <c r="D49" s="68"/>
      <c r="E49" s="68"/>
      <c r="F49" s="68"/>
    </row>
    <row r="50" spans="1:6" x14ac:dyDescent="0.25">
      <c r="A50" s="68"/>
      <c r="B50" s="68"/>
      <c r="C50" s="68"/>
      <c r="D50" s="68"/>
      <c r="E50" s="68"/>
      <c r="F50" s="68"/>
    </row>
  </sheetData>
  <sheetProtection selectLockedCells="1"/>
  <protectedRanges>
    <protectedRange algorithmName="SHA-512" hashValue="mtji8Js8il/k61w61B+2WqfAwiKhp3cdtXxpHdIkziXjpCEOUzj4I5ED3NJClTDDTBBdLAusa7U3RcMqJXArug==" saltValue="DuLpQprWWFC3t9jX1mbUeQ==" spinCount="100000" sqref="E18:E35" name="I etapi tööd_3"/>
    <protectedRange algorithmName="SHA-512" hashValue="ZLS6XGXqW1JW7hf8vVi5I5Iz2ozpUjaPy8dSoTE0GAdRr2dlTKv0PE5wyv9Cung9Gl9+sOr7ioQvI/U4qqpVxg==" saltValue="DawR8p1kT2ACn1UfFtL2XA==" spinCount="100000" sqref="A9:E9" name="Üldandmed"/>
  </protectedRanges>
  <mergeCells count="4">
    <mergeCell ref="A9:F12"/>
    <mergeCell ref="A1:F1"/>
    <mergeCell ref="A3:F3"/>
    <mergeCell ref="A41:F50"/>
  </mergeCells>
  <pageMargins left="0.25" right="0.25" top="0.75" bottom="0.75" header="0.3" footer="0.3"/>
  <pageSetup scale="86" fitToHeight="0" orientation="portrait" r:id="rId1"/>
  <headerFooter>
    <oddFooter>&amp;CLK &amp;P/3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Esileht_koondtabel</vt:lpstr>
      <vt:lpstr>Maksumuse_esildis</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Hellaste</dc:creator>
  <cp:lastModifiedBy>Avo Allikmäe</cp:lastModifiedBy>
  <cp:lastPrinted>2026-05-20T05:43:42Z</cp:lastPrinted>
  <dcterms:created xsi:type="dcterms:W3CDTF">2025-01-29T14:52:11Z</dcterms:created>
  <dcterms:modified xsi:type="dcterms:W3CDTF">2026-05-20T06:10:35Z</dcterms:modified>
  <dc:title>Lisa 2. Maksumuse esildis</dc:title>
</cp:coreProperties>
</file>